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ndor Manager\Desktop\CLA\"/>
    </mc:Choice>
  </mc:AlternateContent>
  <bookViews>
    <workbookView xWindow="0" yWindow="140" windowWidth="19440" windowHeight="9720"/>
  </bookViews>
  <sheets>
    <sheet name="Sheet1" sheetId="1" r:id="rId1"/>
  </sheets>
  <definedNames>
    <definedName name="_xlnm.Print_Titles" localSheetId="0">Sheet1!$A:$G,Sheet1!$4:$5</definedName>
    <definedName name="QB_BASIS_4" localSheetId="0" hidden="1">Sheet1!$H$3</definedName>
    <definedName name="QB_COLUMN_59200" localSheetId="0" hidden="1">Sheet1!#REF!</definedName>
    <definedName name="QB_COLUMN_62230" localSheetId="0" hidden="1">Sheet1!#REF!</definedName>
    <definedName name="QB_COLUMN_64420" localSheetId="0" hidden="1">Sheet1!#REF!</definedName>
    <definedName name="QB_COLUMN_64450" localSheetId="0" hidden="1">Sheet1!#REF!</definedName>
    <definedName name="QB_COLUMN_76210" localSheetId="0" hidden="1">Sheet1!#REF!</definedName>
    <definedName name="QB_COLUMN_76240" localSheetId="0" hidden="1">Sheet1!#REF!</definedName>
    <definedName name="QB_COLUMN_76260" localSheetId="0" hidden="1">Sheet1!$H$5</definedName>
    <definedName name="QB_COMPANY_0" localSheetId="0" hidden="1">Sheet1!$A$1</definedName>
    <definedName name="QB_DATA_0" localSheetId="0" hidden="1">Sheet1!$9:$9,Sheet1!$10:$10,Sheet1!$11:$11,Sheet1!$14:$14,Sheet1!$15:$15,Sheet1!$18:$18,Sheet1!$20:$20,Sheet1!$21:$21,Sheet1!$23:$23,Sheet1!$24:$24,Sheet1!$26:$26,Sheet1!$27:$27,Sheet1!$28:$28,Sheet1!$29:$29,Sheet1!$30:$30,Sheet1!$31:$31</definedName>
    <definedName name="QB_DATA_1" localSheetId="0" hidden="1">Sheet1!$33:$33,Sheet1!$35:$35,Sheet1!$40:$40,Sheet1!$41:$41,Sheet1!$42:$42,Sheet1!$43:$43,Sheet1!$44:$44,Sheet1!$45:$45,Sheet1!$48:$48,Sheet1!$49:$49,Sheet1!$52:$52,Sheet1!$54:$54,Sheet1!$55:$55,Sheet1!$57:$57,Sheet1!$58:$58,Sheet1!$60:$60</definedName>
    <definedName name="QB_DATA_2" localSheetId="0" hidden="1">Sheet1!$61:$61,Sheet1!$62:$62,Sheet1!$63:$63,Sheet1!$64:$64,Sheet1!$65:$65,Sheet1!$66:$66,Sheet1!$68:$68,Sheet1!$72:$72,Sheet1!$73:$73,Sheet1!$74:$74,Sheet1!$75:$75,Sheet1!$77:$77,Sheet1!$79:$79,Sheet1!$80:$80,Sheet1!$82:$82,Sheet1!$83:$83</definedName>
    <definedName name="QB_DATA_3" localSheetId="0" hidden="1">Sheet1!$85:$85,Sheet1!$87:$87,Sheet1!#REF!,Sheet1!$93:$93,Sheet1!$94:$94,Sheet1!$95:$95,Sheet1!$96:$96,Sheet1!$97:$97,Sheet1!$98:$98,Sheet1!$99:$99,Sheet1!$100:$100</definedName>
    <definedName name="QB_DATE_1" localSheetId="0" hidden="1">Sheet1!$H$2</definedName>
    <definedName name="QB_FORMULA_0" localSheetId="0" hidden="1">Sheet1!#REF!,Sheet1!#REF!,Sheet1!#REF!,Sheet1!#REF!,Sheet1!#REF!,Sheet1!#REF!,Sheet1!#REF!,Sheet1!#REF!,Sheet1!#REF!,Sheet1!#REF!,Sheet1!#REF!,Sheet1!#REF!,Sheet1!$H$12,Sheet1!#REF!,Sheet1!#REF!,Sheet1!#REF!</definedName>
    <definedName name="QB_FORMULA_1" localSheetId="0" hidden="1">Sheet1!#REF!,Sheet1!#REF!,Sheet1!#REF!,Sheet1!#REF!,Sheet1!#REF!,Sheet1!#REF!,Sheet1!#REF!,Sheet1!$H$16,Sheet1!#REF!,Sheet1!#REF!,Sheet1!#REF!,Sheet1!#REF!,Sheet1!#REF!,Sheet1!#REF!,Sheet1!#REF!,Sheet1!#REF!</definedName>
    <definedName name="QB_FORMULA_10" localSheetId="0" hidden="1">Sheet1!#REF!,Sheet1!#REF!,Sheet1!$H$76,Sheet1!#REF!,Sheet1!#REF!,Sheet1!#REF!,Sheet1!#REF!,Sheet1!#REF!,Sheet1!#REF!,Sheet1!#REF!,Sheet1!#REF!,Sheet1!#REF!,Sheet1!#REF!,Sheet1!#REF!,Sheet1!#REF!,Sheet1!$H$81</definedName>
    <definedName name="QB_FORMULA_11" localSheetId="0" hidden="1">Sheet1!#REF!,Sheet1!#REF!,Sheet1!#REF!,Sheet1!#REF!,Sheet1!#REF!,Sheet1!#REF!,Sheet1!#REF!,Sheet1!#REF!,Sheet1!#REF!,Sheet1!#REF!,Sheet1!#REF!,Sheet1!#REF!,Sheet1!$H$86,Sheet1!#REF!,Sheet1!#REF!,Sheet1!#REF!</definedName>
    <definedName name="QB_FORMULA_12" localSheetId="0" hidden="1">Sheet1!#REF!,Sheet1!#REF!,Sheet1!#REF!,Sheet1!#REF!,Sheet1!#REF!,Sheet1!#REF!,Sheet1!#REF!,Sheet1!$H$91,Sheet1!#REF!,Sheet1!#REF!,Sheet1!#REF!,Sheet1!#REF!,Sheet1!#REF!,Sheet1!#REF!,Sheet1!#REF!,Sheet1!#REF!</definedName>
    <definedName name="QB_FORMULA_13" localSheetId="0" hidden="1">Sheet1!#REF!,Sheet1!#REF!,Sheet1!#REF!,Sheet1!#REF!,Sheet1!#REF!,Sheet1!#REF!,Sheet1!#REF!,Sheet1!#REF!,Sheet1!#REF!,Sheet1!#REF!,Sheet1!#REF!,Sheet1!#REF!,Sheet1!#REF!,Sheet1!#REF!,Sheet1!$H$101,Sheet1!#REF!</definedName>
    <definedName name="QB_FORMULA_14" localSheetId="0" hidden="1">Sheet1!#REF!,Sheet1!#REF!,Sheet1!#REF!,Sheet1!#REF!,Sheet1!#REF!,Sheet1!$H$102,Sheet1!#REF!,Sheet1!#REF!,Sheet1!#REF!,Sheet1!#REF!,Sheet1!#REF!,Sheet1!#REF!,Sheet1!$H$103,Sheet1!#REF!,Sheet1!#REF!,Sheet1!#REF!</definedName>
    <definedName name="QB_FORMULA_15" localSheetId="0" hidden="1">Sheet1!#REF!,Sheet1!#REF!,Sheet1!#REF!,Sheet1!$H$104</definedName>
    <definedName name="QB_FORMULA_2" localSheetId="0" hidden="1">Sheet1!#REF!,Sheet1!#REF!,Sheet1!#REF!,Sheet1!#REF!,Sheet1!#REF!,Sheet1!#REF!,Sheet1!#REF!,Sheet1!#REF!,Sheet1!$H$25,Sheet1!#REF!,Sheet1!#REF!,Sheet1!#REF!,Sheet1!#REF!,Sheet1!#REF!,Sheet1!#REF!,Sheet1!#REF!</definedName>
    <definedName name="QB_FORMULA_3" localSheetId="0" hidden="1">Sheet1!#REF!,Sheet1!#REF!,Sheet1!#REF!,Sheet1!#REF!,Sheet1!#REF!,Sheet1!#REF!,Sheet1!#REF!,Sheet1!#REF!,Sheet1!#REF!,Sheet1!#REF!,Sheet1!#REF!,Sheet1!#REF!,Sheet1!#REF!,Sheet1!$H$34,Sheet1!#REF!,Sheet1!#REF!</definedName>
    <definedName name="QB_FORMULA_4" localSheetId="0" hidden="1">Sheet1!#REF!,Sheet1!#REF!,Sheet1!#REF!,Sheet1!#REF!,Sheet1!#REF!,Sheet1!#REF!,Sheet1!$H$36,Sheet1!#REF!,Sheet1!#REF!,Sheet1!#REF!,Sheet1!#REF!,Sheet1!#REF!,Sheet1!#REF!,Sheet1!$H$37,Sheet1!#REF!,Sheet1!#REF!</definedName>
    <definedName name="QB_FORMULA_5" localSheetId="0" hidden="1">Sheet1!#REF!,Sheet1!#REF!,Sheet1!#REF!,Sheet1!#REF!,Sheet1!#REF!,Sheet1!#REF!,Sheet1!#REF!,Sheet1!#REF!,Sheet1!#REF!,Sheet1!#REF!,Sheet1!#REF!,Sheet1!#REF!,Sheet1!#REF!,Sheet1!#REF!,Sheet1!#REF!,Sheet1!#REF!</definedName>
    <definedName name="QB_FORMULA_6" localSheetId="0" hidden="1">Sheet1!$H$46,Sheet1!#REF!,Sheet1!#REF!,Sheet1!#REF!,Sheet1!#REF!,Sheet1!#REF!,Sheet1!#REF!,Sheet1!#REF!,Sheet1!#REF!,Sheet1!#REF!,Sheet1!#REF!,Sheet1!$H$50,Sheet1!#REF!,Sheet1!#REF!,Sheet1!#REF!,Sheet1!#REF!</definedName>
    <definedName name="QB_FORMULA_7" localSheetId="0" hidden="1">Sheet1!#REF!,Sheet1!#REF!,Sheet1!#REF!,Sheet1!#REF!,Sheet1!#REF!,Sheet1!#REF!,Sheet1!#REF!,Sheet1!#REF!,Sheet1!#REF!,Sheet1!#REF!,Sheet1!#REF!,Sheet1!#REF!,Sheet1!$H$59,Sheet1!#REF!,Sheet1!#REF!,Sheet1!#REF!</definedName>
    <definedName name="QB_FORMULA_8" localSheetId="0" hidden="1">Sheet1!#REF!,Sheet1!#REF!,Sheet1!#REF!,Sheet1!#REF!,Sheet1!#REF!,Sheet1!#REF!,Sheet1!#REF!,Sheet1!#REF!,Sheet1!#REF!,Sheet1!#REF!,Sheet1!#REF!,Sheet1!#REF!,Sheet1!#REF!,Sheet1!#REF!,Sheet1!#REF!,Sheet1!#REF!</definedName>
    <definedName name="QB_FORMULA_9" localSheetId="0" hidden="1">Sheet1!#REF!,Sheet1!#REF!,Sheet1!#REF!,Sheet1!$H$69,Sheet1!#REF!,Sheet1!#REF!,Sheet1!#REF!,Sheet1!#REF!,Sheet1!#REF!,Sheet1!#REF!,Sheet1!#REF!,Sheet1!#REF!,Sheet1!#REF!,Sheet1!#REF!,Sheet1!#REF!,Sheet1!#REF!</definedName>
    <definedName name="QB_ROW_105250" localSheetId="0" hidden="1">Sheet1!$F$87</definedName>
    <definedName name="QB_ROW_106050" localSheetId="0" hidden="1">Sheet1!$F$71</definedName>
    <definedName name="QB_ROW_106350" localSheetId="0" hidden="1">Sheet1!$F$76</definedName>
    <definedName name="QB_ROW_109360" localSheetId="0" hidden="1">Sheet1!$G$74</definedName>
    <definedName name="QB_ROW_113260" localSheetId="0" hidden="1">Sheet1!$G$75</definedName>
    <definedName name="QB_ROW_115040" localSheetId="0" hidden="1">Sheet1!$E$47</definedName>
    <definedName name="QB_ROW_115340" localSheetId="0" hidden="1">Sheet1!$E$50</definedName>
    <definedName name="QB_ROW_117250" localSheetId="0" hidden="1">Sheet1!$F$49</definedName>
    <definedName name="QB_ROW_118250" localSheetId="0" hidden="1">Sheet1!$F$48</definedName>
    <definedName name="QB_ROW_123350" localSheetId="0" hidden="1">Sheet1!$F$54</definedName>
    <definedName name="QB_ROW_124250" localSheetId="0" hidden="1">Sheet1!$F$55</definedName>
    <definedName name="QB_ROW_127250" localSheetId="0" hidden="1">Sheet1!$F$63</definedName>
    <definedName name="QB_ROW_128250" localSheetId="0" hidden="1">Sheet1!$F$65</definedName>
    <definedName name="QB_ROW_130050" localSheetId="0" hidden="1">Sheet1!$F$56</definedName>
    <definedName name="QB_ROW_130260" localSheetId="0" hidden="1">Sheet1!$G$58</definedName>
    <definedName name="QB_ROW_130350" localSheetId="0" hidden="1">Sheet1!$F$59</definedName>
    <definedName name="QB_ROW_131250" localSheetId="0" hidden="1">Sheet1!$F$68</definedName>
    <definedName name="QB_ROW_136250" localSheetId="0" hidden="1">Sheet1!$F$52</definedName>
    <definedName name="QB_ROW_150260" localSheetId="0" hidden="1">Sheet1!$G$72</definedName>
    <definedName name="QB_ROW_154040" localSheetId="0" hidden="1">Sheet1!$E$51</definedName>
    <definedName name="QB_ROW_154340" localSheetId="0" hidden="1">Sheet1!$E$69</definedName>
    <definedName name="QB_ROW_155040" localSheetId="0" hidden="1">Sheet1!$E$17</definedName>
    <definedName name="QB_ROW_155340" localSheetId="0" hidden="1">Sheet1!$E$34</definedName>
    <definedName name="QB_ROW_163350" localSheetId="0" hidden="1">Sheet1!$F$100</definedName>
    <definedName name="QB_ROW_170250" localSheetId="0" hidden="1">Sheet1!$F$62</definedName>
    <definedName name="QB_ROW_172250" localSheetId="0" hidden="1">Sheet1!$F$96</definedName>
    <definedName name="QB_ROW_173250" localSheetId="0" hidden="1">Sheet1!$F$83</definedName>
    <definedName name="QB_ROW_18301" localSheetId="0" hidden="1">Sheet1!$A$104</definedName>
    <definedName name="QB_ROW_18350" localSheetId="0" hidden="1">Sheet1!$F$20</definedName>
    <definedName name="QB_ROW_184250" localSheetId="0" hidden="1">Sheet1!$F$18</definedName>
    <definedName name="QB_ROW_189250" localSheetId="0" hidden="1">Sheet1!$F$26</definedName>
    <definedName name="QB_ROW_19011" localSheetId="0" hidden="1">Sheet1!$B$6</definedName>
    <definedName name="QB_ROW_191350" localSheetId="0" hidden="1">Sheet1!$F$31</definedName>
    <definedName name="QB_ROW_192260" localSheetId="0" hidden="1">Sheet1!$G$73</definedName>
    <definedName name="QB_ROW_19311" localSheetId="0" hidden="1">Sheet1!$B$103</definedName>
    <definedName name="QB_ROW_195250" localSheetId="0" hidden="1">Sheet1!$F$66</definedName>
    <definedName name="QB_ROW_20031" localSheetId="0" hidden="1">Sheet1!$D$7</definedName>
    <definedName name="QB_ROW_202250" localSheetId="0" hidden="1">Sheet1!$F$94</definedName>
    <definedName name="QB_ROW_20250" localSheetId="0" hidden="1">Sheet1!$F$27</definedName>
    <definedName name="QB_ROW_20331" localSheetId="0" hidden="1">Sheet1!$D$36</definedName>
    <definedName name="QB_ROW_208250" localSheetId="0" hidden="1">Sheet1!$F$82</definedName>
    <definedName name="QB_ROW_21031" localSheetId="0" hidden="1">Sheet1!$D$38</definedName>
    <definedName name="QB_ROW_21331" localSheetId="0" hidden="1">Sheet1!$D$102</definedName>
    <definedName name="QB_ROW_21350" localSheetId="0" hidden="1">Sheet1!$F$29</definedName>
    <definedName name="QB_ROW_222250" localSheetId="0" hidden="1">Sheet1!$F$10</definedName>
    <definedName name="QB_ROW_223250" localSheetId="0" hidden="1">Sheet1!$F$9</definedName>
    <definedName name="QB_ROW_228260" localSheetId="0" hidden="1">Sheet1!$G$23</definedName>
    <definedName name="QB_ROW_230250" localSheetId="0" hidden="1">Sheet1!$F$11</definedName>
    <definedName name="QB_ROW_24340" localSheetId="0" hidden="1">Sheet1!$E$35</definedName>
    <definedName name="QB_ROW_245250" localSheetId="0" hidden="1">Sheet1!$F$15</definedName>
    <definedName name="QB_ROW_247250" localSheetId="0" hidden="1">Sheet1!$F$14</definedName>
    <definedName name="QB_ROW_249250" localSheetId="0" hidden="1">Sheet1!$F$60</definedName>
    <definedName name="QB_ROW_251260" localSheetId="0" hidden="1">Sheet1!$G$57</definedName>
    <definedName name="QB_ROW_257250" localSheetId="0" hidden="1">Sheet1!$F$61</definedName>
    <definedName name="QB_ROW_263250" localSheetId="0" hidden="1">Sheet1!$F$45</definedName>
    <definedName name="QB_ROW_264250" localSheetId="0" hidden="1">Sheet1!$F$43</definedName>
    <definedName name="QB_ROW_266250" localSheetId="0" hidden="1">Sheet1!$F$41</definedName>
    <definedName name="QB_ROW_267250" localSheetId="0" hidden="1">Sheet1!$F$42</definedName>
    <definedName name="QB_ROW_268250" localSheetId="0" hidden="1">Sheet1!$F$44</definedName>
    <definedName name="QB_ROW_269250" localSheetId="0" hidden="1">Sheet1!$F$40</definedName>
    <definedName name="QB_ROW_270250" localSheetId="0" hidden="1">Sheet1!$F$93</definedName>
    <definedName name="QB_ROW_271250" localSheetId="0" hidden="1">Sheet1!$F$98</definedName>
    <definedName name="QB_ROW_272250" localSheetId="0" hidden="1">Sheet1!$F$99</definedName>
    <definedName name="QB_ROW_274250" localSheetId="0" hidden="1">Sheet1!$F$95</definedName>
    <definedName name="QB_ROW_279050" localSheetId="0" hidden="1">Sheet1!$F$88</definedName>
    <definedName name="QB_ROW_279350" localSheetId="0" hidden="1">Sheet1!$F$91</definedName>
    <definedName name="QB_ROW_280050" localSheetId="0" hidden="1">Sheet1!$F$78</definedName>
    <definedName name="QB_ROW_280350" localSheetId="0" hidden="1">Sheet1!$F$81</definedName>
    <definedName name="QB_ROW_283260" localSheetId="0" hidden="1">Sheet1!$G$80</definedName>
    <definedName name="QB_ROW_284260" localSheetId="0" hidden="1">Sheet1!$G$79</definedName>
    <definedName name="QB_ROW_43040" localSheetId="0" hidden="1">Sheet1!$E$13</definedName>
    <definedName name="QB_ROW_43340" localSheetId="0" hidden="1">Sheet1!$E$16</definedName>
    <definedName name="QB_ROW_52350" localSheetId="0" hidden="1">Sheet1!$F$21</definedName>
    <definedName name="QB_ROW_55350" localSheetId="0" hidden="1">Sheet1!$F$28</definedName>
    <definedName name="QB_ROW_56350" localSheetId="0" hidden="1">Sheet1!$F$30</definedName>
    <definedName name="QB_ROW_58050" localSheetId="0" hidden="1">Sheet1!$F$22</definedName>
    <definedName name="QB_ROW_58260" localSheetId="0" hidden="1">Sheet1!$G$24</definedName>
    <definedName name="QB_ROW_58350" localSheetId="0" hidden="1">Sheet1!$F$25</definedName>
    <definedName name="QB_ROW_59350" localSheetId="0" hidden="1">Sheet1!$F$33</definedName>
    <definedName name="QB_ROW_6040" localSheetId="0" hidden="1">Sheet1!$E$8</definedName>
    <definedName name="QB_ROW_63260" localSheetId="0" hidden="1">Sheet1!$G$90</definedName>
    <definedName name="QB_ROW_6340" localSheetId="0" hidden="1">Sheet1!$E$12</definedName>
    <definedName name="QB_ROW_67040" localSheetId="0" hidden="1">Sheet1!$E$70</definedName>
    <definedName name="QB_ROW_67340" localSheetId="0" hidden="1">Sheet1!$E$101</definedName>
    <definedName name="QB_ROW_70250" localSheetId="0" hidden="1">Sheet1!$F$77</definedName>
    <definedName name="QB_ROW_71040" localSheetId="0" hidden="1">Sheet1!$E$39</definedName>
    <definedName name="QB_ROW_71340" localSheetId="0" hidden="1">Sheet1!$E$46</definedName>
    <definedName name="QB_ROW_85250" localSheetId="0" hidden="1">Sheet1!$F$97</definedName>
    <definedName name="QB_ROW_86321" localSheetId="0" hidden="1">Sheet1!$C$37</definedName>
    <definedName name="QB_ROW_94250" localSheetId="0" hidden="1">Sheet1!$F$64</definedName>
    <definedName name="QB_ROW_95050" localSheetId="0" hidden="1">Sheet1!$F$84</definedName>
    <definedName name="QB_ROW_95350" localSheetId="0" hidden="1">Sheet1!$F$86</definedName>
    <definedName name="QB_ROW_96260" localSheetId="0" hidden="1">Sheet1!$G$85</definedName>
    <definedName name="QB_SUBTITLE_3" localSheetId="0" hidden="1">Sheet1!$A$3</definedName>
    <definedName name="QB_TIME_5" localSheetId="0" hidden="1">Sheet1!$H$1</definedName>
    <definedName name="QB_TITLE_2" localSheetId="0" hidden="1">Sheet1!$A$2</definedName>
    <definedName name="QBCANSUPPORTUPDATE" localSheetId="0">TRUE</definedName>
    <definedName name="QBCOMPANYFILENAME" localSheetId="0">"C:\Users\User\Documents\CLA\CLA Backup File.QBW"</definedName>
    <definedName name="QBENDDATE" localSheetId="0">20170630</definedName>
    <definedName name="QBHEADERSONSCREEN" localSheetId="0">TRUE</definedName>
    <definedName name="QBMETADATASIZE" localSheetId="0">5892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TRUE</definedName>
    <definedName name="QBREPORTCOLAXIS" localSheetId="0">0</definedName>
    <definedName name="QBREPORTCOMPANYID" localSheetId="0">"4e49d825a91c49e4aee26290ead0d881"</definedName>
    <definedName name="QBREPORTCOMPARECOL_ANNUALBUDGET" localSheetId="0">TRUE</definedName>
    <definedName name="QBREPORTCOMPARECOL_AVGCOGS" localSheetId="0">FALSE</definedName>
    <definedName name="QBREPORTCOMPARECOL_AVGPRICE" localSheetId="0">FALSE</definedName>
    <definedName name="QBREPORTCOMPARECOL_BUDDIFF" localSheetId="0">FALSE</definedName>
    <definedName name="QBREPORTCOMPARECOL_BUDGET" localSheetId="0">TRUE</definedName>
    <definedName name="QBREPORTCOMPARECOL_BUDPCT" localSheetId="0">TRUE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TRUE</definedName>
    <definedName name="QBREPORTCOMPARECOL_YTDBUDGET" localSheetId="0">TRUE</definedName>
    <definedName name="QBREPORTCOMPARECOL_YTDPCT" localSheetId="0">FALSE</definedName>
    <definedName name="QBREPORTROWAXIS" localSheetId="0">11</definedName>
    <definedName name="QBREPORTSUBCOLAXIS" localSheetId="0">24</definedName>
    <definedName name="QBREPORTTYPE" localSheetId="0">273</definedName>
    <definedName name="QBROWHEADERS" localSheetId="0">7</definedName>
    <definedName name="QBSTARTDATE" localSheetId="0">20160701</definedName>
  </definedNames>
  <calcPr calcId="171027"/>
</workbook>
</file>

<file path=xl/calcChain.xml><?xml version="1.0" encoding="utf-8"?>
<calcChain xmlns="http://schemas.openxmlformats.org/spreadsheetml/2006/main">
  <c r="I91" i="1" l="1"/>
  <c r="I86" i="1"/>
  <c r="I81" i="1"/>
  <c r="I76" i="1"/>
  <c r="I59" i="1"/>
  <c r="I69" i="1" s="1"/>
  <c r="I50" i="1"/>
  <c r="I46" i="1"/>
  <c r="I25" i="1"/>
  <c r="I34" i="1" s="1"/>
  <c r="I16" i="1"/>
  <c r="I12" i="1"/>
  <c r="I101" i="1" l="1"/>
  <c r="I102" i="1" s="1"/>
  <c r="I36" i="1"/>
  <c r="I37" i="1" s="1"/>
  <c r="I103" i="1" l="1"/>
  <c r="I104" i="1" s="1"/>
</calcChain>
</file>

<file path=xl/sharedStrings.xml><?xml version="1.0" encoding="utf-8"?>
<sst xmlns="http://schemas.openxmlformats.org/spreadsheetml/2006/main" count="105" uniqueCount="90">
  <si>
    <t>11:19 AM</t>
  </si>
  <si>
    <t>Connecticut Library Association</t>
  </si>
  <si>
    <t>Accrual Basis</t>
  </si>
  <si>
    <t>Annual Budget</t>
  </si>
  <si>
    <t>Ordinary Income/Expense</t>
  </si>
  <si>
    <t>Income</t>
  </si>
  <si>
    <t>CLA Annual Conference Income</t>
  </si>
  <si>
    <t>Total CLA Annual Conference Income</t>
  </si>
  <si>
    <t>CLA Scholarships - Income</t>
  </si>
  <si>
    <t>Scholarships - Adeline Mix Fund</t>
  </si>
  <si>
    <t>Total CLA Scholarships - Income</t>
  </si>
  <si>
    <t>Committees &amp; Sections - Income</t>
  </si>
  <si>
    <t>ADA Committee</t>
  </si>
  <si>
    <t>CLA Support Staff (CLASS)</t>
  </si>
  <si>
    <t>College &amp; Univ. Section (CULS)</t>
  </si>
  <si>
    <t>CT Info Literacy Conference</t>
  </si>
  <si>
    <t>College &amp; Univ. Section (CULS) - Other</t>
  </si>
  <si>
    <t>Total College &amp; Univ. Section (CULS)</t>
  </si>
  <si>
    <t>Customer Service Committee</t>
  </si>
  <si>
    <t>Intellectual Freedom Committee</t>
  </si>
  <si>
    <t>Public Libraries Section</t>
  </si>
  <si>
    <t>Publicity Committee</t>
  </si>
  <si>
    <t>Technical Services Section</t>
  </si>
  <si>
    <t>Young Adult Section</t>
  </si>
  <si>
    <t>Total Committees &amp; Sections - Income</t>
  </si>
  <si>
    <t>Membership Dues</t>
  </si>
  <si>
    <t>Total Income</t>
  </si>
  <si>
    <t>Gross Profit</t>
  </si>
  <si>
    <t>Expense</t>
  </si>
  <si>
    <t>CLA Annual Conference- Expenses</t>
  </si>
  <si>
    <t>CLA Conference - Audio/Visual</t>
  </si>
  <si>
    <t>CLA Conference - Food</t>
  </si>
  <si>
    <t>CLA Conference - Lodging</t>
  </si>
  <si>
    <t>CLA Conference - Speakers</t>
  </si>
  <si>
    <t>CLA Conference - Supplies</t>
  </si>
  <si>
    <t>Venue Deposit - Next Year</t>
  </si>
  <si>
    <t>Total CLA Annual Conference- Expenses</t>
  </si>
  <si>
    <t>CLA Scholarships - Expense</t>
  </si>
  <si>
    <t>CLA Scholarship - Career Dev.</t>
  </si>
  <si>
    <t>PEG Grant Expense</t>
  </si>
  <si>
    <t>Total CLA Scholarships - Expense</t>
  </si>
  <si>
    <t>Committees &amp; Sections - Expense</t>
  </si>
  <si>
    <t>Children's Services Section</t>
  </si>
  <si>
    <t>CT Information Literacy Conf.</t>
  </si>
  <si>
    <t>Membership Committee</t>
  </si>
  <si>
    <t>Young Adults Section</t>
  </si>
  <si>
    <t>Total Committees &amp; Sections - Expense</t>
  </si>
  <si>
    <t>Operating Expenses</t>
  </si>
  <si>
    <t>Advocacy</t>
  </si>
  <si>
    <t>Advocacy Consulting</t>
  </si>
  <si>
    <t>Legislative DC Trip</t>
  </si>
  <si>
    <t>Lobbying - Other Expense</t>
  </si>
  <si>
    <t>Lobbyist</t>
  </si>
  <si>
    <t>Total Advocacy</t>
  </si>
  <si>
    <t>ALA Chapter Councilor</t>
  </si>
  <si>
    <t>NELA Representative</t>
  </si>
  <si>
    <t>NELA Conference</t>
  </si>
  <si>
    <t>Total NELA Representative</t>
  </si>
  <si>
    <t>Assoc. Software - Starchapter</t>
  </si>
  <si>
    <t>Audit Expense</t>
  </si>
  <si>
    <t>CLC - Administrative Support</t>
  </si>
  <si>
    <t>Contracted Fee for Service</t>
  </si>
  <si>
    <t>Total CLC - Administrative Support</t>
  </si>
  <si>
    <t>Donations -  Expense</t>
  </si>
  <si>
    <t>Nutmeg Award</t>
  </si>
  <si>
    <t>Total Donations -  Expense</t>
  </si>
  <si>
    <t>Dues &amp; Subscriptions</t>
  </si>
  <si>
    <t>Insurance</t>
  </si>
  <si>
    <t>Marketing</t>
  </si>
  <si>
    <t>Newsletter/Editor</t>
  </si>
  <si>
    <t>Office Supplies</t>
  </si>
  <si>
    <t>Postage</t>
  </si>
  <si>
    <t>Telephone</t>
  </si>
  <si>
    <t>Total Operating Expenses</t>
  </si>
  <si>
    <t>Total Expense</t>
  </si>
  <si>
    <t>Net Ordinary Income</t>
  </si>
  <si>
    <t>Net Income</t>
  </si>
  <si>
    <t>July 2017 through June 2018</t>
  </si>
  <si>
    <t>Career Development Committee</t>
  </si>
  <si>
    <t>Technology Section</t>
  </si>
  <si>
    <t>CLA Annual Conference - Exhibitors</t>
  </si>
  <si>
    <t>CLA Annual Conference - Sponsorships</t>
  </si>
  <si>
    <t>CLA Annual Conference - Registration</t>
  </si>
  <si>
    <t>Scholarships - Other Contribution</t>
  </si>
  <si>
    <t>Fees - Bank &amp; Misc.</t>
  </si>
  <si>
    <t xml:space="preserve">Donations - Other </t>
  </si>
  <si>
    <t>NELA - NELLS Leadership Conference</t>
  </si>
  <si>
    <t>Credit Card Processing - Expense</t>
  </si>
  <si>
    <t>Reference &amp; Adult Services Section</t>
  </si>
  <si>
    <t>Diversity Summit Donation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</si>
</sst>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yy"/>
    <numFmt numFmtId="165" formatCode="#,##0.00;\-#,##0.00"/>
  </numFmts>
  <fonts count="10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8"/>
      <color rgb="FF000080"/>
      <name val="Arial"/>
      <family val="2"/>
    </font>
    <font>
      <b/>
      <sz val="12"/>
      <color rgb="FF000080"/>
      <name val="Arial"/>
      <family val="2"/>
    </font>
    <font>
      <b/>
      <sz val="10"/>
      <color rgb="FF000080"/>
      <name val="Arial"/>
      <family val="2"/>
    </font>
    <font>
      <b/>
      <sz val="14"/>
      <color rgb="FF000080"/>
      <name val="Arial"/>
      <family val="2"/>
    </font>
    <font>
      <sz val="10"/>
      <color rgb="FF000000"/>
      <name val="Arial"/>
      <family val="2"/>
    </font>
    <font>
      <sz val="10"/>
      <name val="Arial"/>
    </font>
    <font>
      <b/>
      <sz val="10"/>
      <color rgb="FF00206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7" fillId="0" borderId="0"/>
  </cellStyleXfs>
  <cellXfs count="27">
    <xf numFmtId="0" fontId="0" fillId="0" borderId="0" xfId="0"/>
    <xf numFmtId="49" fontId="1" fillId="0" borderId="0" xfId="0" applyNumberFormat="1" applyFont="1"/>
    <xf numFmtId="49" fontId="0" fillId="0" borderId="0" xfId="0" applyNumberFormat="1" applyBorder="1" applyAlignment="1">
      <alignment horizontal="centerContinuous"/>
    </xf>
    <xf numFmtId="165" fontId="6" fillId="0" borderId="0" xfId="0" applyNumberFormat="1" applyFont="1"/>
    <xf numFmtId="165" fontId="6" fillId="0" borderId="2" xfId="0" applyNumberFormat="1" applyFont="1" applyBorder="1"/>
    <xf numFmtId="165" fontId="6" fillId="0" borderId="0" xfId="0" applyNumberFormat="1" applyFont="1" applyBorder="1"/>
    <xf numFmtId="165" fontId="6" fillId="0" borderId="3" xfId="0" applyNumberFormat="1" applyFont="1" applyBorder="1"/>
    <xf numFmtId="165" fontId="6" fillId="0" borderId="4" xfId="0" applyNumberFormat="1" applyFont="1" applyBorder="1"/>
    <xf numFmtId="165" fontId="1" fillId="0" borderId="5" xfId="0" applyNumberFormat="1" applyFont="1" applyBorder="1"/>
    <xf numFmtId="0" fontId="1" fillId="0" borderId="0" xfId="0" applyFont="1"/>
    <xf numFmtId="49" fontId="3" fillId="0" borderId="0" xfId="0" applyNumberFormat="1" applyFont="1" applyAlignment="1">
      <alignment horizontal="centerContinuous"/>
    </xf>
    <xf numFmtId="49" fontId="1" fillId="0" borderId="0" xfId="0" applyNumberFormat="1" applyFont="1" applyAlignment="1">
      <alignment horizontal="centerContinuous"/>
    </xf>
    <xf numFmtId="49" fontId="5" fillId="0" borderId="0" xfId="0" applyNumberFormat="1" applyFont="1" applyAlignment="1">
      <alignment horizontal="centerContinuous"/>
    </xf>
    <xf numFmtId="49" fontId="4" fillId="0" borderId="0" xfId="0" applyNumberFormat="1" applyFont="1" applyAlignment="1">
      <alignment horizontal="centerContinuous"/>
    </xf>
    <xf numFmtId="49" fontId="2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49" fontId="8" fillId="0" borderId="0" xfId="0" applyNumberFormat="1" applyFont="1" applyAlignment="1">
      <alignment horizontal="centerContinuous"/>
    </xf>
    <xf numFmtId="165" fontId="1" fillId="0" borderId="0" xfId="0" applyNumberFormat="1" applyFont="1"/>
    <xf numFmtId="165" fontId="1" fillId="0" borderId="3" xfId="0" applyNumberFormat="1" applyFont="1" applyBorder="1"/>
    <xf numFmtId="165" fontId="1" fillId="0" borderId="4" xfId="0" applyNumberFormat="1" applyFont="1" applyBorder="1"/>
    <xf numFmtId="165" fontId="9" fillId="0" borderId="0" xfId="0" applyNumberFormat="1" applyFont="1"/>
    <xf numFmtId="165" fontId="9" fillId="0" borderId="0" xfId="0" applyNumberFormat="1" applyFont="1" applyBorder="1"/>
  </cellXfs>
  <cellStyles count="2">
    <cellStyle name="Normal" xfId="0" builtinId="0"/>
    <cellStyle name="Normal 2" xfId="1"/>
  </cellStyles>
  <dxfs count="1"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31750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31750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I105"/>
  <sheetViews>
    <sheetView tabSelected="1" workbookViewId="0">
      <pane xSplit="7" ySplit="5" topLeftCell="H6" activePane="bottomRight" state="frozenSplit"/>
      <selection pane="topRight" activeCell="H1" sqref="H1"/>
      <selection pane="bottomLeft" activeCell="A6" sqref="A6"/>
      <selection pane="bottomRight" activeCell="M10" sqref="M10"/>
    </sheetView>
  </sheetViews>
  <sheetFormatPr defaultRowHeight="14.5" x14ac:dyDescent="0.35"/>
  <cols>
    <col min="1" max="6" width="3" style="19" customWidth="1"/>
    <col min="7" max="7" width="36.7265625" style="19" customWidth="1"/>
    <col min="8" max="8" width="0.453125" style="20" customWidth="1"/>
    <col min="9" max="9" width="18.453125" customWidth="1"/>
  </cols>
  <sheetData>
    <row r="1" spans="1:9" ht="15.5" x14ac:dyDescent="0.35">
      <c r="A1" s="10" t="s">
        <v>1</v>
      </c>
      <c r="B1" s="11"/>
      <c r="C1" s="11"/>
      <c r="D1" s="11"/>
      <c r="E1" s="11"/>
      <c r="F1" s="11"/>
      <c r="G1" s="11"/>
      <c r="H1" s="14"/>
      <c r="I1" s="14" t="s">
        <v>0</v>
      </c>
    </row>
    <row r="2" spans="1:9" ht="18" x14ac:dyDescent="0.4">
      <c r="A2" s="12" t="s">
        <v>3</v>
      </c>
      <c r="B2" s="11"/>
      <c r="C2" s="11"/>
      <c r="D2" s="11"/>
      <c r="E2" s="11"/>
      <c r="F2" s="11"/>
      <c r="G2" s="11"/>
      <c r="H2" s="15"/>
      <c r="I2" s="15">
        <v>42922</v>
      </c>
    </row>
    <row r="3" spans="1:9" x14ac:dyDescent="0.35">
      <c r="A3" s="13"/>
      <c r="B3" s="11"/>
      <c r="C3" s="11"/>
      <c r="D3" s="11"/>
      <c r="E3" s="11"/>
      <c r="F3" s="11"/>
      <c r="G3" s="21" t="s">
        <v>77</v>
      </c>
      <c r="H3" s="14"/>
      <c r="I3" s="14" t="s">
        <v>2</v>
      </c>
    </row>
    <row r="4" spans="1:9" ht="15" thickBot="1" x14ac:dyDescent="0.4">
      <c r="A4" s="1"/>
      <c r="B4" s="1"/>
      <c r="C4" s="1"/>
      <c r="D4" s="1"/>
      <c r="E4" s="1"/>
      <c r="F4" s="1"/>
      <c r="G4" s="11"/>
      <c r="H4" s="2"/>
      <c r="I4" s="2"/>
    </row>
    <row r="5" spans="1:9" s="18" customFormat="1" ht="15.5" thickTop="1" thickBot="1" x14ac:dyDescent="0.4">
      <c r="A5" s="16"/>
      <c r="B5" s="16"/>
      <c r="C5" s="16"/>
      <c r="D5" s="16"/>
      <c r="E5" s="16"/>
      <c r="F5" s="16"/>
      <c r="G5" s="16"/>
      <c r="H5" s="17"/>
      <c r="I5" s="17" t="s">
        <v>3</v>
      </c>
    </row>
    <row r="6" spans="1:9" ht="15" thickTop="1" x14ac:dyDescent="0.35">
      <c r="A6" s="1"/>
      <c r="B6" s="1" t="s">
        <v>4</v>
      </c>
      <c r="C6" s="1"/>
      <c r="D6" s="1"/>
      <c r="E6" s="1"/>
      <c r="F6" s="1"/>
      <c r="G6" s="1"/>
      <c r="H6" s="3"/>
      <c r="I6" s="3"/>
    </row>
    <row r="7" spans="1:9" x14ac:dyDescent="0.35">
      <c r="A7" s="1"/>
      <c r="B7" s="1"/>
      <c r="C7" s="1"/>
      <c r="D7" s="1" t="s">
        <v>5</v>
      </c>
      <c r="E7" s="1"/>
      <c r="F7" s="1"/>
      <c r="G7" s="1"/>
      <c r="H7" s="3"/>
      <c r="I7" s="3"/>
    </row>
    <row r="8" spans="1:9" x14ac:dyDescent="0.35">
      <c r="A8" s="1"/>
      <c r="B8" s="1"/>
      <c r="C8" s="1"/>
      <c r="D8" s="1"/>
      <c r="E8" s="1" t="s">
        <v>6</v>
      </c>
      <c r="F8" s="1"/>
      <c r="G8" s="1"/>
      <c r="H8" s="3"/>
      <c r="I8" s="3"/>
    </row>
    <row r="9" spans="1:9" x14ac:dyDescent="0.35">
      <c r="A9" s="1"/>
      <c r="B9" s="1"/>
      <c r="C9" s="1"/>
      <c r="D9" s="1"/>
      <c r="E9" s="1"/>
      <c r="F9" s="1" t="s">
        <v>80</v>
      </c>
      <c r="G9" s="1"/>
      <c r="H9" s="3"/>
      <c r="I9" s="3">
        <v>47000</v>
      </c>
    </row>
    <row r="10" spans="1:9" x14ac:dyDescent="0.35">
      <c r="A10" s="1"/>
      <c r="B10" s="1"/>
      <c r="C10" s="1"/>
      <c r="D10" s="1"/>
      <c r="E10" s="1"/>
      <c r="F10" s="1" t="s">
        <v>82</v>
      </c>
      <c r="G10" s="1"/>
      <c r="H10" s="3"/>
      <c r="I10" s="3">
        <v>82000</v>
      </c>
    </row>
    <row r="11" spans="1:9" ht="15" thickBot="1" x14ac:dyDescent="0.4">
      <c r="A11" s="1"/>
      <c r="B11" s="1"/>
      <c r="C11" s="1"/>
      <c r="D11" s="1"/>
      <c r="E11" s="1"/>
      <c r="F11" s="1" t="s">
        <v>81</v>
      </c>
      <c r="G11" s="1"/>
      <c r="H11" s="4"/>
      <c r="I11" s="4">
        <v>6000</v>
      </c>
    </row>
    <row r="12" spans="1:9" x14ac:dyDescent="0.35">
      <c r="A12" s="1"/>
      <c r="B12" s="1"/>
      <c r="C12" s="1"/>
      <c r="D12" s="1"/>
      <c r="E12" s="1" t="s">
        <v>7</v>
      </c>
      <c r="F12" s="1"/>
      <c r="G12" s="1"/>
      <c r="H12" s="3"/>
      <c r="I12" s="22">
        <f>ROUND(SUM(I8:I11),5)</f>
        <v>135000</v>
      </c>
    </row>
    <row r="13" spans="1:9" x14ac:dyDescent="0.35">
      <c r="A13" s="1"/>
      <c r="B13" s="1"/>
      <c r="C13" s="1"/>
      <c r="D13" s="1"/>
      <c r="E13" s="1" t="s">
        <v>8</v>
      </c>
      <c r="F13" s="1"/>
      <c r="G13" s="1"/>
      <c r="H13" s="3"/>
      <c r="I13" s="3"/>
    </row>
    <row r="14" spans="1:9" x14ac:dyDescent="0.35">
      <c r="A14" s="1"/>
      <c r="B14" s="1"/>
      <c r="C14" s="1"/>
      <c r="D14" s="1"/>
      <c r="E14" s="1"/>
      <c r="F14" s="1" t="s">
        <v>83</v>
      </c>
      <c r="G14" s="1"/>
      <c r="H14" s="3"/>
      <c r="I14" s="3">
        <v>1000</v>
      </c>
    </row>
    <row r="15" spans="1:9" ht="15" thickBot="1" x14ac:dyDescent="0.4">
      <c r="A15" s="1"/>
      <c r="B15" s="1"/>
      <c r="C15" s="1"/>
      <c r="D15" s="1"/>
      <c r="E15" s="1"/>
      <c r="F15" s="1" t="s">
        <v>9</v>
      </c>
      <c r="G15" s="1"/>
      <c r="H15" s="4"/>
      <c r="I15" s="4">
        <v>3750</v>
      </c>
    </row>
    <row r="16" spans="1:9" x14ac:dyDescent="0.35">
      <c r="A16" s="1"/>
      <c r="B16" s="1"/>
      <c r="C16" s="1"/>
      <c r="D16" s="1"/>
      <c r="E16" s="1" t="s">
        <v>10</v>
      </c>
      <c r="F16" s="1"/>
      <c r="G16" s="1"/>
      <c r="H16" s="3"/>
      <c r="I16" s="22">
        <f>ROUND(SUM(I13:I15),5)</f>
        <v>4750</v>
      </c>
    </row>
    <row r="17" spans="1:9" x14ac:dyDescent="0.35">
      <c r="A17" s="1"/>
      <c r="B17" s="1"/>
      <c r="C17" s="1"/>
      <c r="D17" s="1"/>
      <c r="E17" s="1" t="s">
        <v>11</v>
      </c>
      <c r="F17" s="1"/>
      <c r="G17" s="1"/>
      <c r="H17" s="3"/>
      <c r="I17" s="3"/>
    </row>
    <row r="18" spans="1:9" x14ac:dyDescent="0.35">
      <c r="A18" s="1"/>
      <c r="B18" s="1"/>
      <c r="C18" s="1"/>
      <c r="D18" s="1"/>
      <c r="E18" s="1"/>
      <c r="F18" s="1" t="s">
        <v>12</v>
      </c>
      <c r="G18" s="1"/>
      <c r="H18" s="3"/>
      <c r="I18" s="3">
        <v>475</v>
      </c>
    </row>
    <row r="19" spans="1:9" x14ac:dyDescent="0.35">
      <c r="A19" s="1"/>
      <c r="B19" s="1"/>
      <c r="C19" s="1"/>
      <c r="D19" s="1"/>
      <c r="E19" s="1"/>
      <c r="F19" s="1" t="s">
        <v>78</v>
      </c>
      <c r="G19" s="1"/>
      <c r="H19" s="3"/>
      <c r="I19" s="3">
        <v>5000</v>
      </c>
    </row>
    <row r="20" spans="1:9" x14ac:dyDescent="0.35">
      <c r="A20" s="1"/>
      <c r="B20" s="1"/>
      <c r="C20" s="1"/>
      <c r="D20" s="1"/>
      <c r="E20" s="1"/>
      <c r="F20" s="1" t="s">
        <v>42</v>
      </c>
      <c r="G20" s="1"/>
      <c r="H20" s="3"/>
      <c r="I20" s="3">
        <v>2520</v>
      </c>
    </row>
    <row r="21" spans="1:9" x14ac:dyDescent="0.35">
      <c r="A21" s="1"/>
      <c r="B21" s="1"/>
      <c r="C21" s="1"/>
      <c r="D21" s="1"/>
      <c r="E21" s="1"/>
      <c r="F21" s="1" t="s">
        <v>13</v>
      </c>
      <c r="G21" s="1"/>
      <c r="H21" s="3"/>
      <c r="I21" s="3">
        <v>5200</v>
      </c>
    </row>
    <row r="22" spans="1:9" x14ac:dyDescent="0.35">
      <c r="A22" s="1"/>
      <c r="B22" s="1"/>
      <c r="C22" s="1"/>
      <c r="D22" s="1"/>
      <c r="E22" s="1"/>
      <c r="F22" s="1" t="s">
        <v>14</v>
      </c>
      <c r="G22" s="1"/>
      <c r="H22" s="3"/>
      <c r="I22" s="3"/>
    </row>
    <row r="23" spans="1:9" x14ac:dyDescent="0.35">
      <c r="A23" s="1"/>
      <c r="B23" s="1"/>
      <c r="C23" s="1"/>
      <c r="D23" s="1"/>
      <c r="E23" s="1"/>
      <c r="F23" s="1"/>
      <c r="G23" s="1" t="s">
        <v>15</v>
      </c>
      <c r="H23" s="3"/>
      <c r="I23" s="3">
        <v>5120</v>
      </c>
    </row>
    <row r="24" spans="1:9" ht="15" thickBot="1" x14ac:dyDescent="0.4">
      <c r="A24" s="1"/>
      <c r="B24" s="1"/>
      <c r="C24" s="1"/>
      <c r="D24" s="1"/>
      <c r="E24" s="1"/>
      <c r="F24" s="1"/>
      <c r="G24" s="1" t="s">
        <v>16</v>
      </c>
      <c r="H24" s="4"/>
      <c r="I24" s="4">
        <v>495</v>
      </c>
    </row>
    <row r="25" spans="1:9" x14ac:dyDescent="0.35">
      <c r="A25" s="1"/>
      <c r="B25" s="1"/>
      <c r="C25" s="1"/>
      <c r="D25" s="1"/>
      <c r="E25" s="1"/>
      <c r="F25" s="1" t="s">
        <v>17</v>
      </c>
      <c r="G25" s="1"/>
      <c r="H25" s="3"/>
      <c r="I25" s="22">
        <f>ROUND(SUM(I22:I24),5)</f>
        <v>5615</v>
      </c>
    </row>
    <row r="26" spans="1:9" x14ac:dyDescent="0.35">
      <c r="A26" s="1"/>
      <c r="B26" s="1"/>
      <c r="C26" s="1"/>
      <c r="D26" s="1"/>
      <c r="E26" s="1"/>
      <c r="F26" s="1" t="s">
        <v>18</v>
      </c>
      <c r="G26" s="1"/>
      <c r="H26" s="3"/>
      <c r="I26" s="3">
        <v>2700</v>
      </c>
    </row>
    <row r="27" spans="1:9" x14ac:dyDescent="0.35">
      <c r="A27" s="1"/>
      <c r="B27" s="1"/>
      <c r="C27" s="1"/>
      <c r="D27" s="1"/>
      <c r="E27" s="1"/>
      <c r="F27" s="1" t="s">
        <v>19</v>
      </c>
      <c r="G27" s="1"/>
      <c r="H27" s="3"/>
      <c r="I27" s="3">
        <v>675</v>
      </c>
    </row>
    <row r="28" spans="1:9" x14ac:dyDescent="0.35">
      <c r="A28" s="1"/>
      <c r="B28" s="1"/>
      <c r="C28" s="1"/>
      <c r="D28" s="1"/>
      <c r="E28" s="1"/>
      <c r="F28" s="1" t="s">
        <v>20</v>
      </c>
      <c r="G28" s="1"/>
      <c r="H28" s="3"/>
      <c r="I28" s="3">
        <v>810</v>
      </c>
    </row>
    <row r="29" spans="1:9" x14ac:dyDescent="0.35">
      <c r="A29" s="1"/>
      <c r="B29" s="1"/>
      <c r="C29" s="1"/>
      <c r="D29" s="1"/>
      <c r="E29" s="1"/>
      <c r="F29" s="1" t="s">
        <v>21</v>
      </c>
      <c r="G29" s="1"/>
      <c r="H29" s="3"/>
      <c r="I29" s="3">
        <v>600</v>
      </c>
    </row>
    <row r="30" spans="1:9" x14ac:dyDescent="0.35">
      <c r="A30" s="1"/>
      <c r="B30" s="1"/>
      <c r="C30" s="1"/>
      <c r="D30" s="1"/>
      <c r="E30" s="1"/>
      <c r="F30" s="1" t="s">
        <v>88</v>
      </c>
      <c r="G30" s="1"/>
      <c r="H30" s="3"/>
      <c r="I30" s="3">
        <v>695</v>
      </c>
    </row>
    <row r="31" spans="1:9" x14ac:dyDescent="0.35">
      <c r="A31" s="1"/>
      <c r="B31" s="1"/>
      <c r="C31" s="1"/>
      <c r="D31" s="1"/>
      <c r="E31" s="1"/>
      <c r="F31" s="1" t="s">
        <v>22</v>
      </c>
      <c r="G31" s="1"/>
      <c r="H31" s="3"/>
      <c r="I31" s="3">
        <v>625</v>
      </c>
    </row>
    <row r="32" spans="1:9" x14ac:dyDescent="0.35">
      <c r="A32" s="1"/>
      <c r="B32" s="1"/>
      <c r="C32" s="1"/>
      <c r="D32" s="1"/>
      <c r="E32" s="1"/>
      <c r="F32" s="1" t="s">
        <v>79</v>
      </c>
      <c r="G32" s="1"/>
      <c r="H32" s="3"/>
      <c r="I32" s="3">
        <v>525</v>
      </c>
    </row>
    <row r="33" spans="1:9" ht="15" thickBot="1" x14ac:dyDescent="0.4">
      <c r="A33" s="1"/>
      <c r="B33" s="1"/>
      <c r="C33" s="1"/>
      <c r="D33" s="1"/>
      <c r="E33" s="1"/>
      <c r="F33" s="1" t="s">
        <v>23</v>
      </c>
      <c r="G33" s="1"/>
      <c r="H33" s="4"/>
      <c r="I33" s="4">
        <v>1500</v>
      </c>
    </row>
    <row r="34" spans="1:9" x14ac:dyDescent="0.35">
      <c r="A34" s="1"/>
      <c r="B34" s="1"/>
      <c r="C34" s="1"/>
      <c r="D34" s="1"/>
      <c r="E34" s="1" t="s">
        <v>24</v>
      </c>
      <c r="F34" s="1"/>
      <c r="G34" s="1"/>
      <c r="H34" s="3"/>
      <c r="I34" s="22">
        <f>ROUND(SUM(I17:I21)+SUM(I25:I33),5)</f>
        <v>26940</v>
      </c>
    </row>
    <row r="35" spans="1:9" ht="15" thickBot="1" x14ac:dyDescent="0.4">
      <c r="A35" s="1"/>
      <c r="B35" s="1"/>
      <c r="C35" s="1"/>
      <c r="D35" s="1"/>
      <c r="E35" s="1" t="s">
        <v>25</v>
      </c>
      <c r="F35" s="1"/>
      <c r="G35" s="1"/>
      <c r="H35" s="5"/>
      <c r="I35" s="5">
        <v>45000</v>
      </c>
    </row>
    <row r="36" spans="1:9" ht="15" thickBot="1" x14ac:dyDescent="0.4">
      <c r="A36" s="1"/>
      <c r="B36" s="1"/>
      <c r="C36" s="1"/>
      <c r="D36" s="1" t="s">
        <v>26</v>
      </c>
      <c r="E36" s="1"/>
      <c r="F36" s="1"/>
      <c r="G36" s="1"/>
      <c r="H36" s="6"/>
      <c r="I36" s="23">
        <f>ROUND(I7+I12+I16+SUM(I34:I35),5)</f>
        <v>211690</v>
      </c>
    </row>
    <row r="37" spans="1:9" x14ac:dyDescent="0.35">
      <c r="A37" s="1"/>
      <c r="B37" s="1"/>
      <c r="C37" s="1" t="s">
        <v>27</v>
      </c>
      <c r="D37" s="1"/>
      <c r="E37" s="1"/>
      <c r="F37" s="1"/>
      <c r="G37" s="1"/>
      <c r="H37" s="3"/>
      <c r="I37" s="22">
        <f>I36</f>
        <v>211690</v>
      </c>
    </row>
    <row r="38" spans="1:9" x14ac:dyDescent="0.35">
      <c r="A38" s="1"/>
      <c r="B38" s="1"/>
      <c r="C38" s="1"/>
      <c r="D38" s="1" t="s">
        <v>28</v>
      </c>
      <c r="E38" s="1"/>
      <c r="F38" s="1"/>
      <c r="G38" s="1"/>
      <c r="H38" s="3"/>
      <c r="I38" s="3"/>
    </row>
    <row r="39" spans="1:9" x14ac:dyDescent="0.35">
      <c r="A39" s="1"/>
      <c r="B39" s="1"/>
      <c r="C39" s="1"/>
      <c r="D39" s="1"/>
      <c r="E39" s="1" t="s">
        <v>29</v>
      </c>
      <c r="F39" s="1"/>
      <c r="G39" s="1"/>
      <c r="H39" s="3"/>
      <c r="I39" s="3"/>
    </row>
    <row r="40" spans="1:9" x14ac:dyDescent="0.35">
      <c r="A40" s="1"/>
      <c r="B40" s="1"/>
      <c r="C40" s="1"/>
      <c r="D40" s="1"/>
      <c r="E40" s="1"/>
      <c r="F40" s="1" t="s">
        <v>30</v>
      </c>
      <c r="G40" s="1"/>
      <c r="H40" s="3"/>
      <c r="I40" s="3">
        <v>15000</v>
      </c>
    </row>
    <row r="41" spans="1:9" x14ac:dyDescent="0.35">
      <c r="A41" s="1"/>
      <c r="B41" s="1"/>
      <c r="C41" s="1"/>
      <c r="D41" s="1"/>
      <c r="E41" s="1"/>
      <c r="F41" s="1" t="s">
        <v>31</v>
      </c>
      <c r="G41" s="1"/>
      <c r="H41" s="3"/>
      <c r="I41" s="3">
        <v>55250</v>
      </c>
    </row>
    <row r="42" spans="1:9" x14ac:dyDescent="0.35">
      <c r="A42" s="1"/>
      <c r="B42" s="1"/>
      <c r="C42" s="1"/>
      <c r="D42" s="1"/>
      <c r="E42" s="1"/>
      <c r="F42" s="1" t="s">
        <v>32</v>
      </c>
      <c r="G42" s="1"/>
      <c r="H42" s="3"/>
      <c r="I42" s="3">
        <v>6000</v>
      </c>
    </row>
    <row r="43" spans="1:9" x14ac:dyDescent="0.35">
      <c r="A43" s="1"/>
      <c r="B43" s="1"/>
      <c r="C43" s="1"/>
      <c r="D43" s="1"/>
      <c r="E43" s="1"/>
      <c r="F43" s="1" t="s">
        <v>33</v>
      </c>
      <c r="G43" s="1"/>
      <c r="H43" s="3"/>
      <c r="I43" s="3">
        <v>12000</v>
      </c>
    </row>
    <row r="44" spans="1:9" x14ac:dyDescent="0.35">
      <c r="A44" s="1"/>
      <c r="B44" s="1"/>
      <c r="C44" s="1"/>
      <c r="D44" s="1"/>
      <c r="E44" s="1"/>
      <c r="F44" s="1" t="s">
        <v>34</v>
      </c>
      <c r="G44" s="1"/>
      <c r="H44" s="3"/>
      <c r="I44" s="3">
        <v>6000</v>
      </c>
    </row>
    <row r="45" spans="1:9" ht="15" thickBot="1" x14ac:dyDescent="0.4">
      <c r="A45" s="1"/>
      <c r="B45" s="1"/>
      <c r="C45" s="1"/>
      <c r="D45" s="1"/>
      <c r="E45" s="1"/>
      <c r="F45" s="1" t="s">
        <v>35</v>
      </c>
      <c r="G45" s="1"/>
      <c r="H45" s="4"/>
      <c r="I45" s="4">
        <v>1000</v>
      </c>
    </row>
    <row r="46" spans="1:9" x14ac:dyDescent="0.35">
      <c r="A46" s="1"/>
      <c r="B46" s="1"/>
      <c r="C46" s="1"/>
      <c r="D46" s="1"/>
      <c r="E46" s="1" t="s">
        <v>36</v>
      </c>
      <c r="F46" s="1"/>
      <c r="G46" s="1"/>
      <c r="H46" s="3"/>
      <c r="I46" s="22">
        <f>ROUND(SUM(I39:I45),5)</f>
        <v>95250</v>
      </c>
    </row>
    <row r="47" spans="1:9" x14ac:dyDescent="0.35">
      <c r="A47" s="1"/>
      <c r="B47" s="1"/>
      <c r="C47" s="1"/>
      <c r="D47" s="1"/>
      <c r="E47" s="1" t="s">
        <v>37</v>
      </c>
      <c r="F47" s="1"/>
      <c r="G47" s="1"/>
      <c r="H47" s="3"/>
      <c r="I47" s="3"/>
    </row>
    <row r="48" spans="1:9" x14ac:dyDescent="0.35">
      <c r="A48" s="1"/>
      <c r="B48" s="1"/>
      <c r="C48" s="1"/>
      <c r="D48" s="1"/>
      <c r="E48" s="1"/>
      <c r="F48" s="1" t="s">
        <v>38</v>
      </c>
      <c r="G48" s="1"/>
      <c r="H48" s="3"/>
      <c r="I48" s="3">
        <v>4750</v>
      </c>
    </row>
    <row r="49" spans="1:9" ht="15" thickBot="1" x14ac:dyDescent="0.4">
      <c r="A49" s="1"/>
      <c r="B49" s="1"/>
      <c r="C49" s="1"/>
      <c r="D49" s="1"/>
      <c r="E49" s="1"/>
      <c r="F49" s="1" t="s">
        <v>39</v>
      </c>
      <c r="G49" s="1"/>
      <c r="H49" s="4"/>
      <c r="I49" s="4">
        <v>2000</v>
      </c>
    </row>
    <row r="50" spans="1:9" x14ac:dyDescent="0.35">
      <c r="A50" s="1"/>
      <c r="B50" s="1"/>
      <c r="C50" s="1"/>
      <c r="D50" s="1"/>
      <c r="E50" s="1" t="s">
        <v>40</v>
      </c>
      <c r="F50" s="1"/>
      <c r="G50" s="1"/>
      <c r="H50" s="3"/>
      <c r="I50" s="22">
        <f>ROUND(SUM(I47:I49),5)</f>
        <v>6750</v>
      </c>
    </row>
    <row r="51" spans="1:9" x14ac:dyDescent="0.35">
      <c r="A51" s="1"/>
      <c r="B51" s="1"/>
      <c r="C51" s="1"/>
      <c r="D51" s="1"/>
      <c r="E51" s="1" t="s">
        <v>41</v>
      </c>
      <c r="F51" s="1"/>
      <c r="G51" s="1"/>
      <c r="H51" s="3"/>
      <c r="I51" s="3"/>
    </row>
    <row r="52" spans="1:9" x14ac:dyDescent="0.35">
      <c r="A52" s="1"/>
      <c r="B52" s="1"/>
      <c r="C52" s="1"/>
      <c r="D52" s="1"/>
      <c r="E52" s="1"/>
      <c r="F52" s="1" t="s">
        <v>12</v>
      </c>
      <c r="G52" s="1"/>
      <c r="H52" s="3"/>
      <c r="I52" s="3">
        <v>455</v>
      </c>
    </row>
    <row r="53" spans="1:9" x14ac:dyDescent="0.35">
      <c r="A53" s="1"/>
      <c r="B53" s="1"/>
      <c r="C53" s="1"/>
      <c r="D53" s="1"/>
      <c r="E53" s="1"/>
      <c r="F53" s="1" t="s">
        <v>78</v>
      </c>
      <c r="G53" s="1"/>
      <c r="H53" s="3"/>
      <c r="I53" s="3">
        <v>4750</v>
      </c>
    </row>
    <row r="54" spans="1:9" x14ac:dyDescent="0.35">
      <c r="A54" s="1"/>
      <c r="B54" s="1"/>
      <c r="C54" s="1"/>
      <c r="D54" s="1"/>
      <c r="E54" s="1"/>
      <c r="F54" s="1" t="s">
        <v>42</v>
      </c>
      <c r="G54" s="1"/>
      <c r="H54" s="3"/>
      <c r="I54" s="3">
        <v>1325</v>
      </c>
    </row>
    <row r="55" spans="1:9" x14ac:dyDescent="0.35">
      <c r="A55" s="1"/>
      <c r="B55" s="1"/>
      <c r="C55" s="1"/>
      <c r="D55" s="1"/>
      <c r="E55" s="1"/>
      <c r="F55" s="1" t="s">
        <v>13</v>
      </c>
      <c r="G55" s="1"/>
      <c r="H55" s="3"/>
      <c r="I55" s="3">
        <v>4700</v>
      </c>
    </row>
    <row r="56" spans="1:9" x14ac:dyDescent="0.35">
      <c r="A56" s="1"/>
      <c r="B56" s="1"/>
      <c r="C56" s="1"/>
      <c r="D56" s="1"/>
      <c r="E56" s="1"/>
      <c r="F56" s="1" t="s">
        <v>14</v>
      </c>
      <c r="G56" s="1"/>
      <c r="H56" s="3"/>
      <c r="I56" s="3"/>
    </row>
    <row r="57" spans="1:9" x14ac:dyDescent="0.35">
      <c r="A57" s="1"/>
      <c r="B57" s="1"/>
      <c r="C57" s="1"/>
      <c r="D57" s="1"/>
      <c r="E57" s="1"/>
      <c r="F57" s="1"/>
      <c r="G57" s="1" t="s">
        <v>43</v>
      </c>
      <c r="H57" s="3"/>
      <c r="I57" s="3">
        <v>4900</v>
      </c>
    </row>
    <row r="58" spans="1:9" ht="15" thickBot="1" x14ac:dyDescent="0.4">
      <c r="A58" s="1"/>
      <c r="B58" s="1"/>
      <c r="C58" s="1"/>
      <c r="D58" s="1"/>
      <c r="E58" s="1"/>
      <c r="F58" s="1"/>
      <c r="G58" s="1" t="s">
        <v>16</v>
      </c>
      <c r="H58" s="4"/>
      <c r="I58" s="4">
        <v>380</v>
      </c>
    </row>
    <row r="59" spans="1:9" x14ac:dyDescent="0.35">
      <c r="A59" s="1"/>
      <c r="B59" s="1"/>
      <c r="C59" s="1"/>
      <c r="D59" s="1"/>
      <c r="E59" s="1"/>
      <c r="F59" s="1" t="s">
        <v>17</v>
      </c>
      <c r="G59" s="1"/>
      <c r="H59" s="3"/>
      <c r="I59" s="22">
        <f>ROUND(SUM(I56:I58),5)</f>
        <v>5280</v>
      </c>
    </row>
    <row r="60" spans="1:9" x14ac:dyDescent="0.35">
      <c r="A60" s="1"/>
      <c r="B60" s="1"/>
      <c r="C60" s="1"/>
      <c r="D60" s="1"/>
      <c r="E60" s="1"/>
      <c r="F60" s="1" t="s">
        <v>18</v>
      </c>
      <c r="G60" s="1"/>
      <c r="H60" s="3"/>
      <c r="I60" s="3">
        <v>1950</v>
      </c>
    </row>
    <row r="61" spans="1:9" x14ac:dyDescent="0.35">
      <c r="A61" s="1"/>
      <c r="B61" s="1"/>
      <c r="C61" s="1"/>
      <c r="D61" s="1"/>
      <c r="E61" s="1"/>
      <c r="F61" s="1" t="s">
        <v>19</v>
      </c>
      <c r="G61" s="1"/>
      <c r="H61" s="3"/>
      <c r="I61" s="3">
        <v>525</v>
      </c>
    </row>
    <row r="62" spans="1:9" x14ac:dyDescent="0.35">
      <c r="A62" s="1"/>
      <c r="B62" s="1"/>
      <c r="C62" s="1"/>
      <c r="D62" s="1"/>
      <c r="E62" s="1"/>
      <c r="F62" s="1" t="s">
        <v>44</v>
      </c>
      <c r="G62" s="1"/>
      <c r="H62" s="3"/>
      <c r="I62" s="3">
        <v>700</v>
      </c>
    </row>
    <row r="63" spans="1:9" x14ac:dyDescent="0.35">
      <c r="A63" s="1"/>
      <c r="B63" s="1"/>
      <c r="C63" s="1"/>
      <c r="D63" s="1"/>
      <c r="E63" s="1"/>
      <c r="F63" s="1" t="s">
        <v>20</v>
      </c>
      <c r="G63" s="1"/>
      <c r="H63" s="3"/>
      <c r="I63" s="3">
        <v>750</v>
      </c>
    </row>
    <row r="64" spans="1:9" x14ac:dyDescent="0.35">
      <c r="A64" s="1"/>
      <c r="B64" s="1"/>
      <c r="C64" s="1"/>
      <c r="D64" s="1"/>
      <c r="E64" s="1"/>
      <c r="F64" s="1" t="s">
        <v>21</v>
      </c>
      <c r="G64" s="1"/>
      <c r="H64" s="3"/>
      <c r="I64" s="3">
        <v>270</v>
      </c>
    </row>
    <row r="65" spans="1:9" x14ac:dyDescent="0.35">
      <c r="A65" s="1"/>
      <c r="B65" s="1"/>
      <c r="C65" s="1"/>
      <c r="D65" s="1"/>
      <c r="E65" s="1"/>
      <c r="F65" s="1" t="s">
        <v>88</v>
      </c>
      <c r="G65" s="1"/>
      <c r="H65" s="3"/>
      <c r="I65" s="3">
        <v>100</v>
      </c>
    </row>
    <row r="66" spans="1:9" x14ac:dyDescent="0.35">
      <c r="A66" s="1"/>
      <c r="B66" s="1"/>
      <c r="C66" s="1"/>
      <c r="D66" s="1"/>
      <c r="E66" s="1"/>
      <c r="F66" s="1" t="s">
        <v>22</v>
      </c>
      <c r="G66" s="1"/>
      <c r="H66" s="3"/>
      <c r="I66" s="3">
        <v>75</v>
      </c>
    </row>
    <row r="67" spans="1:9" x14ac:dyDescent="0.35">
      <c r="A67" s="1"/>
      <c r="B67" s="1"/>
      <c r="C67" s="1"/>
      <c r="D67" s="1"/>
      <c r="E67" s="1"/>
      <c r="F67" s="1" t="s">
        <v>79</v>
      </c>
      <c r="G67" s="1"/>
      <c r="H67" s="3"/>
      <c r="I67" s="3">
        <v>50</v>
      </c>
    </row>
    <row r="68" spans="1:9" ht="15" thickBot="1" x14ac:dyDescent="0.4">
      <c r="A68" s="1"/>
      <c r="B68" s="1"/>
      <c r="C68" s="1"/>
      <c r="D68" s="1"/>
      <c r="E68" s="1"/>
      <c r="F68" s="1" t="s">
        <v>45</v>
      </c>
      <c r="G68" s="1"/>
      <c r="H68" s="4"/>
      <c r="I68" s="4">
        <v>1000</v>
      </c>
    </row>
    <row r="69" spans="1:9" x14ac:dyDescent="0.35">
      <c r="A69" s="1"/>
      <c r="B69" s="1"/>
      <c r="C69" s="1"/>
      <c r="D69" s="1"/>
      <c r="E69" s="1" t="s">
        <v>46</v>
      </c>
      <c r="F69" s="1"/>
      <c r="G69" s="1"/>
      <c r="H69" s="3"/>
      <c r="I69" s="22">
        <f>ROUND(SUM(I51:I55)+SUM(I59:I68),5)</f>
        <v>21930</v>
      </c>
    </row>
    <row r="70" spans="1:9" x14ac:dyDescent="0.35">
      <c r="A70" s="1"/>
      <c r="B70" s="1"/>
      <c r="C70" s="1"/>
      <c r="D70" s="1"/>
      <c r="E70" s="1" t="s">
        <v>47</v>
      </c>
      <c r="F70" s="1"/>
      <c r="G70" s="1"/>
      <c r="H70" s="3"/>
      <c r="I70" s="3"/>
    </row>
    <row r="71" spans="1:9" x14ac:dyDescent="0.35">
      <c r="A71" s="1"/>
      <c r="B71" s="1"/>
      <c r="C71" s="1"/>
      <c r="D71" s="1"/>
      <c r="E71" s="1"/>
      <c r="F71" s="1" t="s">
        <v>48</v>
      </c>
      <c r="G71" s="1"/>
      <c r="H71" s="3"/>
      <c r="I71" s="3"/>
    </row>
    <row r="72" spans="1:9" x14ac:dyDescent="0.35">
      <c r="A72" s="1"/>
      <c r="B72" s="1"/>
      <c r="C72" s="1"/>
      <c r="D72" s="1"/>
      <c r="E72" s="1"/>
      <c r="F72" s="1"/>
      <c r="G72" s="1" t="s">
        <v>49</v>
      </c>
      <c r="H72" s="3"/>
      <c r="I72" s="3">
        <v>0</v>
      </c>
    </row>
    <row r="73" spans="1:9" x14ac:dyDescent="0.35">
      <c r="A73" s="1"/>
      <c r="B73" s="1"/>
      <c r="C73" s="1"/>
      <c r="D73" s="1"/>
      <c r="E73" s="1"/>
      <c r="F73" s="1"/>
      <c r="G73" s="1" t="s">
        <v>50</v>
      </c>
      <c r="H73" s="3"/>
      <c r="I73" s="3">
        <v>2000</v>
      </c>
    </row>
    <row r="74" spans="1:9" x14ac:dyDescent="0.35">
      <c r="A74" s="1"/>
      <c r="B74" s="1"/>
      <c r="C74" s="1"/>
      <c r="D74" s="1"/>
      <c r="E74" s="1"/>
      <c r="F74" s="1"/>
      <c r="G74" s="1" t="s">
        <v>51</v>
      </c>
      <c r="H74" s="3"/>
      <c r="I74" s="3">
        <v>500</v>
      </c>
    </row>
    <row r="75" spans="1:9" ht="15" thickBot="1" x14ac:dyDescent="0.4">
      <c r="A75" s="1"/>
      <c r="B75" s="1"/>
      <c r="C75" s="1"/>
      <c r="D75" s="1"/>
      <c r="E75" s="1"/>
      <c r="F75" s="1"/>
      <c r="G75" s="1" t="s">
        <v>52</v>
      </c>
      <c r="H75" s="4"/>
      <c r="I75" s="4">
        <v>23000</v>
      </c>
    </row>
    <row r="76" spans="1:9" x14ac:dyDescent="0.35">
      <c r="A76" s="1"/>
      <c r="B76" s="1"/>
      <c r="C76" s="1"/>
      <c r="D76" s="1"/>
      <c r="E76" s="1"/>
      <c r="F76" s="1" t="s">
        <v>53</v>
      </c>
      <c r="G76" s="1"/>
      <c r="H76" s="3"/>
      <c r="I76" s="22">
        <f>ROUND(SUM(I71:I75),5)</f>
        <v>25500</v>
      </c>
    </row>
    <row r="77" spans="1:9" x14ac:dyDescent="0.35">
      <c r="A77" s="1"/>
      <c r="B77" s="1"/>
      <c r="C77" s="1"/>
      <c r="D77" s="1"/>
      <c r="E77" s="1"/>
      <c r="F77" s="1" t="s">
        <v>54</v>
      </c>
      <c r="G77" s="1"/>
      <c r="H77" s="3"/>
      <c r="I77" s="3">
        <v>2500</v>
      </c>
    </row>
    <row r="78" spans="1:9" x14ac:dyDescent="0.35">
      <c r="A78" s="1"/>
      <c r="B78" s="1"/>
      <c r="C78" s="1"/>
      <c r="D78" s="1"/>
      <c r="E78" s="1"/>
      <c r="F78" s="1" t="s">
        <v>55</v>
      </c>
      <c r="G78" s="1"/>
      <c r="H78" s="3"/>
      <c r="I78" s="3"/>
    </row>
    <row r="79" spans="1:9" x14ac:dyDescent="0.35">
      <c r="A79" s="1"/>
      <c r="B79" s="1"/>
      <c r="C79" s="1"/>
      <c r="D79" s="1"/>
      <c r="E79" s="1"/>
      <c r="F79" s="1"/>
      <c r="G79" s="1" t="s">
        <v>56</v>
      </c>
      <c r="H79" s="3"/>
      <c r="I79" s="3">
        <v>800</v>
      </c>
    </row>
    <row r="80" spans="1:9" ht="15" thickBot="1" x14ac:dyDescent="0.4">
      <c r="A80" s="1"/>
      <c r="B80" s="1"/>
      <c r="C80" s="1"/>
      <c r="D80" s="1"/>
      <c r="E80" s="1"/>
      <c r="F80" s="1"/>
      <c r="G80" s="1" t="s">
        <v>89</v>
      </c>
      <c r="H80" s="4"/>
      <c r="I80" s="4">
        <v>200</v>
      </c>
    </row>
    <row r="81" spans="1:9" x14ac:dyDescent="0.35">
      <c r="A81" s="1"/>
      <c r="B81" s="1"/>
      <c r="C81" s="1"/>
      <c r="D81" s="1"/>
      <c r="E81" s="1"/>
      <c r="F81" s="1" t="s">
        <v>57</v>
      </c>
      <c r="G81" s="1"/>
      <c r="H81" s="3"/>
      <c r="I81" s="22">
        <f>ROUND(SUM(I78:I80),5)</f>
        <v>1000</v>
      </c>
    </row>
    <row r="82" spans="1:9" x14ac:dyDescent="0.35">
      <c r="A82" s="1"/>
      <c r="B82" s="1"/>
      <c r="C82" s="1"/>
      <c r="D82" s="1"/>
      <c r="E82" s="1"/>
      <c r="F82" s="1" t="s">
        <v>58</v>
      </c>
      <c r="G82" s="1"/>
      <c r="H82" s="3"/>
      <c r="I82" s="25">
        <v>1800</v>
      </c>
    </row>
    <row r="83" spans="1:9" x14ac:dyDescent="0.35">
      <c r="A83" s="1"/>
      <c r="B83" s="1"/>
      <c r="C83" s="1"/>
      <c r="D83" s="1"/>
      <c r="E83" s="1"/>
      <c r="F83" s="1" t="s">
        <v>59</v>
      </c>
      <c r="G83" s="1"/>
      <c r="H83" s="3"/>
      <c r="I83" s="25">
        <v>1400</v>
      </c>
    </row>
    <row r="84" spans="1:9" x14ac:dyDescent="0.35">
      <c r="A84" s="1"/>
      <c r="B84" s="1"/>
      <c r="C84" s="1"/>
      <c r="D84" s="1"/>
      <c r="E84" s="1"/>
      <c r="F84" s="1" t="s">
        <v>60</v>
      </c>
      <c r="G84" s="1"/>
      <c r="H84" s="3"/>
      <c r="I84" s="3"/>
    </row>
    <row r="85" spans="1:9" ht="15" thickBot="1" x14ac:dyDescent="0.4">
      <c r="A85" s="1"/>
      <c r="B85" s="1"/>
      <c r="C85" s="1"/>
      <c r="D85" s="1"/>
      <c r="E85" s="1"/>
      <c r="F85" s="1"/>
      <c r="G85" s="1" t="s">
        <v>61</v>
      </c>
      <c r="H85" s="4"/>
      <c r="I85" s="4">
        <v>32800</v>
      </c>
    </row>
    <row r="86" spans="1:9" x14ac:dyDescent="0.35">
      <c r="A86" s="1"/>
      <c r="B86" s="1"/>
      <c r="C86" s="1"/>
      <c r="D86" s="1"/>
      <c r="E86" s="1"/>
      <c r="F86" s="1" t="s">
        <v>62</v>
      </c>
      <c r="G86" s="1"/>
      <c r="H86" s="3"/>
      <c r="I86" s="22">
        <f>ROUND(SUM(I84:I85),5)</f>
        <v>32800</v>
      </c>
    </row>
    <row r="87" spans="1:9" x14ac:dyDescent="0.35">
      <c r="A87" s="1"/>
      <c r="B87" s="1"/>
      <c r="C87" s="1"/>
      <c r="D87" s="1"/>
      <c r="E87" s="1"/>
      <c r="F87" s="1" t="s">
        <v>87</v>
      </c>
      <c r="G87" s="1"/>
      <c r="H87" s="3"/>
      <c r="I87" s="25">
        <v>5500</v>
      </c>
    </row>
    <row r="88" spans="1:9" x14ac:dyDescent="0.35">
      <c r="A88" s="1"/>
      <c r="B88" s="1"/>
      <c r="C88" s="1"/>
      <c r="D88" s="1"/>
      <c r="E88" s="1"/>
      <c r="F88" s="1" t="s">
        <v>63</v>
      </c>
      <c r="G88" s="1"/>
      <c r="H88" s="3"/>
      <c r="I88" s="3"/>
    </row>
    <row r="89" spans="1:9" x14ac:dyDescent="0.35">
      <c r="A89" s="1"/>
      <c r="B89" s="1"/>
      <c r="C89" s="1"/>
      <c r="D89" s="1"/>
      <c r="E89" s="1"/>
      <c r="F89" s="1"/>
      <c r="G89" s="1" t="s">
        <v>64</v>
      </c>
      <c r="H89" s="3"/>
      <c r="I89" s="3">
        <v>750</v>
      </c>
    </row>
    <row r="90" spans="1:9" ht="15" thickBot="1" x14ac:dyDescent="0.4">
      <c r="A90" s="1"/>
      <c r="B90" s="1"/>
      <c r="C90" s="1"/>
      <c r="D90" s="1"/>
      <c r="E90" s="1"/>
      <c r="F90" s="1"/>
      <c r="G90" s="1" t="s">
        <v>85</v>
      </c>
      <c r="H90" s="4"/>
      <c r="I90" s="4">
        <v>800</v>
      </c>
    </row>
    <row r="91" spans="1:9" x14ac:dyDescent="0.35">
      <c r="A91" s="1"/>
      <c r="B91" s="1"/>
      <c r="C91" s="1"/>
      <c r="D91" s="1"/>
      <c r="E91" s="1"/>
      <c r="F91" s="1" t="s">
        <v>65</v>
      </c>
      <c r="G91" s="1"/>
      <c r="H91" s="3"/>
      <c r="I91" s="3">
        <f>ROUND(SUM(I88:I90),5)</f>
        <v>1550</v>
      </c>
    </row>
    <row r="92" spans="1:9" x14ac:dyDescent="0.35">
      <c r="A92" s="1"/>
      <c r="B92" s="1"/>
      <c r="C92" s="1"/>
      <c r="D92" s="1"/>
      <c r="E92" s="1"/>
      <c r="F92" s="1" t="s">
        <v>84</v>
      </c>
      <c r="G92" s="1"/>
      <c r="H92" s="3"/>
      <c r="I92" s="3">
        <v>75</v>
      </c>
    </row>
    <row r="93" spans="1:9" x14ac:dyDescent="0.35">
      <c r="A93" s="1"/>
      <c r="B93" s="1"/>
      <c r="C93" s="1"/>
      <c r="D93" s="1"/>
      <c r="E93" s="1"/>
      <c r="F93" s="1" t="s">
        <v>66</v>
      </c>
      <c r="G93" s="1"/>
      <c r="H93" s="3"/>
      <c r="I93" s="25">
        <v>150</v>
      </c>
    </row>
    <row r="94" spans="1:9" x14ac:dyDescent="0.35">
      <c r="A94" s="1"/>
      <c r="B94" s="1"/>
      <c r="C94" s="1"/>
      <c r="D94" s="1"/>
      <c r="E94" s="1"/>
      <c r="F94" s="1" t="s">
        <v>67</v>
      </c>
      <c r="G94" s="1"/>
      <c r="H94" s="3"/>
      <c r="I94" s="25">
        <v>750</v>
      </c>
    </row>
    <row r="95" spans="1:9" x14ac:dyDescent="0.35">
      <c r="A95" s="1"/>
      <c r="B95" s="1"/>
      <c r="C95" s="1"/>
      <c r="D95" s="1"/>
      <c r="E95" s="1"/>
      <c r="F95" s="1" t="s">
        <v>68</v>
      </c>
      <c r="G95" s="1"/>
      <c r="H95" s="3"/>
      <c r="I95" s="25">
        <v>2000</v>
      </c>
    </row>
    <row r="96" spans="1:9" x14ac:dyDescent="0.35">
      <c r="A96" s="1"/>
      <c r="B96" s="1"/>
      <c r="C96" s="1"/>
      <c r="D96" s="1"/>
      <c r="E96" s="1"/>
      <c r="F96" s="1" t="s">
        <v>86</v>
      </c>
      <c r="G96" s="1"/>
      <c r="H96" s="3"/>
      <c r="I96" s="3">
        <v>1000</v>
      </c>
    </row>
    <row r="97" spans="1:9" x14ac:dyDescent="0.35">
      <c r="A97" s="1"/>
      <c r="B97" s="1"/>
      <c r="C97" s="1"/>
      <c r="D97" s="1"/>
      <c r="E97" s="1"/>
      <c r="F97" s="1" t="s">
        <v>69</v>
      </c>
      <c r="G97" s="1"/>
      <c r="H97" s="3"/>
      <c r="I97" s="25">
        <v>7500</v>
      </c>
    </row>
    <row r="98" spans="1:9" x14ac:dyDescent="0.35">
      <c r="A98" s="1"/>
      <c r="B98" s="1"/>
      <c r="C98" s="1"/>
      <c r="D98" s="1"/>
      <c r="E98" s="1"/>
      <c r="F98" s="1" t="s">
        <v>70</v>
      </c>
      <c r="G98" s="1"/>
      <c r="H98" s="3"/>
      <c r="I98" s="25">
        <v>400</v>
      </c>
    </row>
    <row r="99" spans="1:9" x14ac:dyDescent="0.35">
      <c r="A99" s="1"/>
      <c r="B99" s="1"/>
      <c r="C99" s="1"/>
      <c r="D99" s="1"/>
      <c r="E99" s="1"/>
      <c r="F99" s="1" t="s">
        <v>71</v>
      </c>
      <c r="G99" s="1"/>
      <c r="H99" s="3"/>
      <c r="I99" s="25">
        <v>100</v>
      </c>
    </row>
    <row r="100" spans="1:9" ht="15" thickBot="1" x14ac:dyDescent="0.4">
      <c r="A100" s="1"/>
      <c r="B100" s="1"/>
      <c r="C100" s="1"/>
      <c r="D100" s="1"/>
      <c r="E100" s="1"/>
      <c r="F100" s="1" t="s">
        <v>72</v>
      </c>
      <c r="G100" s="1"/>
      <c r="H100" s="5"/>
      <c r="I100" s="26">
        <v>800</v>
      </c>
    </row>
    <row r="101" spans="1:9" ht="15" thickBot="1" x14ac:dyDescent="0.4">
      <c r="A101" s="1"/>
      <c r="B101" s="1"/>
      <c r="C101" s="1"/>
      <c r="D101" s="1"/>
      <c r="E101" s="1" t="s">
        <v>73</v>
      </c>
      <c r="F101" s="1"/>
      <c r="G101" s="1"/>
      <c r="H101" s="7"/>
      <c r="I101" s="24">
        <f>ROUND(I70+SUM(I76:I77)+SUM(I81:I83)+SUM(I86:I87)+SUM(I91:I100),5)</f>
        <v>84825</v>
      </c>
    </row>
    <row r="102" spans="1:9" ht="15" thickBot="1" x14ac:dyDescent="0.4">
      <c r="A102" s="1"/>
      <c r="B102" s="1"/>
      <c r="C102" s="1"/>
      <c r="D102" s="1" t="s">
        <v>74</v>
      </c>
      <c r="E102" s="1"/>
      <c r="F102" s="1"/>
      <c r="G102" s="1"/>
      <c r="H102" s="7"/>
      <c r="I102" s="24">
        <f>ROUND(I38+I46+I50+I69+I101,5)</f>
        <v>208755</v>
      </c>
    </row>
    <row r="103" spans="1:9" ht="15" thickBot="1" x14ac:dyDescent="0.4">
      <c r="A103" s="1"/>
      <c r="B103" s="1" t="s">
        <v>75</v>
      </c>
      <c r="C103" s="1"/>
      <c r="D103" s="1"/>
      <c r="E103" s="1"/>
      <c r="F103" s="1"/>
      <c r="G103" s="1"/>
      <c r="H103" s="7"/>
      <c r="I103" s="24">
        <f>ROUND(I6+I37-I102,5)</f>
        <v>2935</v>
      </c>
    </row>
    <row r="104" spans="1:9" s="9" customFormat="1" ht="13.5" thickBot="1" x14ac:dyDescent="0.35">
      <c r="A104" s="1" t="s">
        <v>76</v>
      </c>
      <c r="B104" s="1"/>
      <c r="C104" s="1"/>
      <c r="D104" s="1"/>
      <c r="E104" s="1"/>
      <c r="F104" s="1"/>
      <c r="G104" s="1"/>
      <c r="H104" s="8"/>
      <c r="I104" s="8">
        <f>I103</f>
        <v>2935</v>
      </c>
    </row>
    <row r="105" spans="1:9" ht="15" thickTop="1" x14ac:dyDescent="0.35"/>
  </sheetData>
  <conditionalFormatting sqref="A6:I104">
    <cfRule type="expression" dxfId="0" priority="1">
      <formula>MOD(ROW(),2)=1</formula>
    </cfRule>
  </conditionalFormatting>
  <pageMargins left="0.7" right="0.7" top="0.75" bottom="0.75" header="0.1" footer="0.3"/>
  <pageSetup orientation="portrait" r:id="rId1"/>
  <headerFooter>
    <oddFooter>&amp;R&amp;"Arial,Bold"&amp;10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6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76200</xdr:colOff>
                <xdr:row>1</xdr:row>
                <xdr:rowOff>31750</xdr:rowOff>
              </to>
            </anchor>
          </controlPr>
        </control>
      </mc:Choice>
      <mc:Fallback>
        <control shapeId="1026" r:id="rId4" name="HEADER"/>
      </mc:Fallback>
    </mc:AlternateContent>
    <mc:AlternateContent xmlns:mc="http://schemas.openxmlformats.org/markup-compatibility/2006">
      <mc:Choice Requires="x14">
        <control shapeId="1025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76200</xdr:colOff>
                <xdr:row>1</xdr:row>
                <xdr:rowOff>31750</xdr:rowOff>
              </to>
            </anchor>
          </controlPr>
        </control>
      </mc:Choice>
      <mc:Fallback>
        <control shapeId="1025" r:id="rId6" name="FILT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Rachel</cp:lastModifiedBy>
  <cp:lastPrinted>2017-07-05T20:36:48Z</cp:lastPrinted>
  <dcterms:created xsi:type="dcterms:W3CDTF">2016-07-06T15:19:18Z</dcterms:created>
  <dcterms:modified xsi:type="dcterms:W3CDTF">2017-07-18T14:59:55Z</dcterms:modified>
</cp:coreProperties>
</file>